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c0aadf61d4cbd68/navancorp/website material/"/>
    </mc:Choice>
  </mc:AlternateContent>
  <xr:revisionPtr revIDLastSave="0" documentId="8_{B61CC1EA-D0EE-4012-9036-EBA6F04B23B5}" xr6:coauthVersionLast="47" xr6:coauthVersionMax="47" xr10:uidLastSave="{00000000-0000-0000-0000-000000000000}"/>
  <workbookProtection workbookAlgorithmName="SHA-512" workbookHashValue="NlhKWPBr+tersLWDslkHq6UJyH2DE7J/HobNiBG+HFbB38eXuJQe+WHxSc7ir8xSno8h2U3mLW4nmN9zPsK2Gw==" workbookSaltValue="x1ilPYemObn+/RNQf+6x+g==" workbookSpinCount="100000" lockStructure="1"/>
  <bookViews>
    <workbookView xWindow="-96" yWindow="-96" windowWidth="17472" windowHeight="11352" xr2:uid="{00000000-000D-0000-FFFF-FFFF00000000}"/>
  </bookViews>
  <sheets>
    <sheet name="CLAIM FORM" sheetId="1" r:id="rId1"/>
    <sheet name="Lookup" sheetId="3" state="hidden" r:id="rId2"/>
  </sheets>
  <definedNames>
    <definedName name="Admin1">'CLAIM FORM'!$C$11</definedName>
    <definedName name="Admin2">'CLAIM FORM'!$D$11</definedName>
    <definedName name="Admin3">'CLAIM FORM'!$E$11</definedName>
    <definedName name="lup_GSTHST">Lookup!$A$3:$I$15</definedName>
    <definedName name="lup_Province">Lookup!$A$4:$A$15</definedName>
    <definedName name="val_A">'CLAIM FORM'!$AH$37</definedName>
    <definedName name="val_B">'CLAIM FORM'!$AH$38</definedName>
    <definedName name="val_C">'CLAIM FORM'!$AH$39</definedName>
    <definedName name="val_D">'CLAIM FORM'!$AH$40</definedName>
    <definedName name="val_Province">'CLAIM FORM'!$C$17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7" i="1" l="1"/>
  <c r="X39" i="1"/>
  <c r="X40" i="1" l="1"/>
  <c r="AH38" i="1" l="1"/>
  <c r="H12" i="3" l="1"/>
  <c r="H8" i="3"/>
  <c r="H15" i="3"/>
  <c r="D8" i="3"/>
  <c r="F10" i="3"/>
  <c r="F13" i="3"/>
  <c r="D4" i="3"/>
  <c r="F5" i="3"/>
  <c r="H7" i="3"/>
  <c r="D9" i="3"/>
  <c r="D11" i="3"/>
  <c r="H6" i="3"/>
  <c r="F14" i="3"/>
  <c r="F8" i="3"/>
  <c r="F7" i="3"/>
  <c r="D13" i="3"/>
  <c r="D14" i="3"/>
  <c r="D15" i="3"/>
  <c r="D6" i="3"/>
  <c r="F12" i="3"/>
  <c r="H9" i="3"/>
  <c r="H14" i="3"/>
  <c r="D7" i="3"/>
  <c r="F4" i="3"/>
  <c r="H10" i="3"/>
  <c r="D12" i="3"/>
  <c r="F9" i="3"/>
  <c r="F15" i="3"/>
  <c r="F6" i="3"/>
  <c r="D5" i="3"/>
  <c r="F11" i="3"/>
  <c r="H11" i="3"/>
  <c r="D10" i="3"/>
  <c r="H5" i="3"/>
  <c r="H4" i="3"/>
  <c r="AH39" i="1" l="1"/>
  <c r="H13" i="3" l="1"/>
  <c r="AH40" i="1" s="1"/>
  <c r="AH41" i="1" s="1"/>
</calcChain>
</file>

<file path=xl/sharedStrings.xml><?xml version="1.0" encoding="utf-8"?>
<sst xmlns="http://schemas.openxmlformats.org/spreadsheetml/2006/main" count="77" uniqueCount="62">
  <si>
    <t>A: Employee Information (Plan Member)</t>
  </si>
  <si>
    <t>Today's Date (YYYY-MM-DD)</t>
  </si>
  <si>
    <t>-</t>
  </si>
  <si>
    <t>Company Name (Plan Owner)</t>
  </si>
  <si>
    <t>Plan Member Name (First and Last)</t>
  </si>
  <si>
    <t>B: Claim Details and Description</t>
  </si>
  <si>
    <t>#</t>
  </si>
  <si>
    <t>Expense Date</t>
  </si>
  <si>
    <t>Patient Name</t>
  </si>
  <si>
    <t>Claimed Item Description</t>
  </si>
  <si>
    <t>Amount</t>
  </si>
  <si>
    <t>*Please use a new form if you require more lines</t>
  </si>
  <si>
    <t>C: Claim Process</t>
  </si>
  <si>
    <t>Plan Member Email Address</t>
  </si>
  <si>
    <t>Please Select Your Province</t>
  </si>
  <si>
    <t>CLAIM FORM</t>
  </si>
  <si>
    <t>Lookup Lists</t>
  </si>
  <si>
    <t>HST</t>
  </si>
  <si>
    <t>GST</t>
  </si>
  <si>
    <t>PST</t>
  </si>
  <si>
    <t>PST Comment</t>
  </si>
  <si>
    <t>Province / Territory</t>
  </si>
  <si>
    <t>Symbol</t>
  </si>
  <si>
    <t>%</t>
  </si>
  <si>
    <t>Amt</t>
  </si>
  <si>
    <t>Alberta</t>
  </si>
  <si>
    <t>AB</t>
  </si>
  <si>
    <t>British Columbia</t>
  </si>
  <si>
    <t>BC</t>
  </si>
  <si>
    <t>Manitoba</t>
  </si>
  <si>
    <t>MB</t>
  </si>
  <si>
    <t>New Brunswick</t>
  </si>
  <si>
    <t>NB</t>
  </si>
  <si>
    <t>Newfoundland and Labrador</t>
  </si>
  <si>
    <t>NL</t>
  </si>
  <si>
    <t>Northwest Territories</t>
  </si>
  <si>
    <t>NT</t>
  </si>
  <si>
    <t>Nova Scotia</t>
  </si>
  <si>
    <t>NS</t>
  </si>
  <si>
    <t>Nunavut</t>
  </si>
  <si>
    <t>NU</t>
  </si>
  <si>
    <t>ON</t>
  </si>
  <si>
    <t>Prince Edward Island</t>
  </si>
  <si>
    <t>PE</t>
  </si>
  <si>
    <t>Saskatchewan</t>
  </si>
  <si>
    <t>SK</t>
  </si>
  <si>
    <t>Yukon</t>
  </si>
  <si>
    <t>YT</t>
  </si>
  <si>
    <t>Plan Member Number (000-0000-000)</t>
  </si>
  <si>
    <t>Ontario</t>
  </si>
  <si>
    <t>Provincial Premium Tax (2%)</t>
  </si>
  <si>
    <t>Provincial Premium Tax (4%)</t>
  </si>
  <si>
    <t>Total Amount Claimed</t>
  </si>
  <si>
    <t>Administration Fee</t>
  </si>
  <si>
    <r>
      <t xml:space="preserve">Amount Payable to </t>
    </r>
    <r>
      <rPr>
        <b/>
        <sz val="11"/>
        <color theme="1"/>
        <rFont val="Calibri"/>
        <family val="2"/>
        <scheme val="minor"/>
      </rPr>
      <t>navancorp</t>
    </r>
  </si>
  <si>
    <t>Provincial Premium Tax</t>
  </si>
  <si>
    <r>
      <t xml:space="preserve">Remember that you </t>
    </r>
    <r>
      <rPr>
        <b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keep all original receipts on file for a minimum of seven years in case of CRA review. Questions? Email us at info@navancorp.ca</t>
    </r>
  </si>
  <si>
    <t>By signing above, you certify that all claimed health services have been purchased by or for an eligible</t>
  </si>
  <si>
    <t>member of your household. Remember to advise us of any change of address or email for plan members.</t>
  </si>
  <si>
    <t>Signature:  ___________________________________________</t>
  </si>
  <si>
    <r>
      <rPr>
        <b/>
        <sz val="11"/>
        <color theme="1"/>
        <rFont val="Calibri"/>
        <family val="2"/>
        <scheme val="minor"/>
      </rPr>
      <t>navancorp</t>
    </r>
    <r>
      <rPr>
        <sz val="11"/>
        <color theme="1"/>
        <rFont val="Calibri"/>
        <family val="2"/>
        <scheme val="minor"/>
      </rPr>
      <t>, 460 West Hunt Club Road, Suite#206, Nepean, ON K2E0B8</t>
    </r>
  </si>
  <si>
    <r>
      <t xml:space="preserve">Please send the completed claim form and electronic images/scans of all </t>
    </r>
    <r>
      <rPr>
        <u/>
        <sz val="11"/>
        <color theme="1"/>
        <rFont val="Calibri"/>
        <family val="2"/>
        <scheme val="minor"/>
      </rPr>
      <t>original</t>
    </r>
    <r>
      <rPr>
        <sz val="11"/>
        <color theme="1"/>
        <rFont val="Calibri"/>
        <family val="2"/>
        <scheme val="minor"/>
      </rPr>
      <t xml:space="preserve"> receipts to </t>
    </r>
    <r>
      <rPr>
        <b/>
        <sz val="11"/>
        <color theme="1"/>
        <rFont val="Calibri"/>
        <family val="2"/>
        <scheme val="minor"/>
      </rPr>
      <t>claims@navancorp.ca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</si>
</sst>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%"/>
    <numFmt numFmtId="166" formatCode="yyyy\-mm\-d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56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5">
    <xf numFmtId="0" fontId="0" fillId="0" borderId="0" xfId="0"/>
    <xf numFmtId="0" fontId="8" fillId="0" borderId="0" xfId="2" applyFont="1"/>
    <xf numFmtId="0" fontId="8" fillId="0" borderId="0" xfId="2" applyFont="1" applyAlignment="1">
      <alignment horizontal="center"/>
    </xf>
    <xf numFmtId="165" fontId="8" fillId="0" borderId="0" xfId="3" applyNumberFormat="1" applyFont="1" applyAlignment="1" applyProtection="1">
      <alignment horizontal="center"/>
    </xf>
    <xf numFmtId="165" fontId="8" fillId="0" borderId="7" xfId="3" applyNumberFormat="1" applyFont="1" applyBorder="1" applyAlignment="1" applyProtection="1">
      <alignment horizontal="center"/>
    </xf>
    <xf numFmtId="0" fontId="10" fillId="0" borderId="0" xfId="2" applyFont="1" applyAlignment="1">
      <alignment horizontal="center"/>
    </xf>
    <xf numFmtId="165" fontId="10" fillId="0" borderId="7" xfId="3" applyNumberFormat="1" applyFont="1" applyBorder="1" applyAlignment="1" applyProtection="1">
      <alignment horizontal="center"/>
    </xf>
    <xf numFmtId="165" fontId="10" fillId="0" borderId="0" xfId="3" applyNumberFormat="1" applyFont="1" applyAlignment="1" applyProtection="1">
      <alignment horizontal="center"/>
    </xf>
    <xf numFmtId="0" fontId="7" fillId="0" borderId="0" xfId="2"/>
    <xf numFmtId="0" fontId="7" fillId="0" borderId="0" xfId="2" applyAlignment="1">
      <alignment horizontal="center"/>
    </xf>
    <xf numFmtId="165" fontId="0" fillId="0" borderId="5" xfId="3" applyNumberFormat="1" applyFont="1" applyBorder="1" applyAlignment="1" applyProtection="1">
      <alignment horizontal="center"/>
    </xf>
    <xf numFmtId="43" fontId="0" fillId="0" borderId="6" xfId="4" applyFont="1" applyBorder="1" applyProtection="1"/>
    <xf numFmtId="165" fontId="0" fillId="0" borderId="0" xfId="3" applyNumberFormat="1" applyFont="1" applyAlignment="1" applyProtection="1">
      <alignment horizontal="left"/>
    </xf>
    <xf numFmtId="0" fontId="9" fillId="0" borderId="0" xfId="2" applyFont="1" applyAlignment="1">
      <alignment horizontal="center"/>
    </xf>
    <xf numFmtId="165" fontId="9" fillId="0" borderId="0" xfId="3" applyNumberFormat="1" applyFont="1" applyAlignment="1" applyProtection="1">
      <alignment horizontal="left"/>
    </xf>
    <xf numFmtId="0" fontId="9" fillId="0" borderId="0" xfId="2" applyFont="1"/>
    <xf numFmtId="165" fontId="0" fillId="0" borderId="11" xfId="3" applyNumberFormat="1" applyFont="1" applyBorder="1" applyAlignment="1" applyProtection="1">
      <alignment horizontal="center"/>
    </xf>
    <xf numFmtId="43" fontId="0" fillId="0" borderId="12" xfId="4" applyFont="1" applyBorder="1" applyProtection="1"/>
    <xf numFmtId="165" fontId="0" fillId="0" borderId="0" xfId="3" applyNumberFormat="1" applyFont="1" applyAlignment="1" applyProtection="1">
      <alignment horizontal="center"/>
    </xf>
    <xf numFmtId="9" fontId="7" fillId="0" borderId="0" xfId="2" applyNumberFormat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2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Alignment="1">
      <alignment horizontal="left"/>
    </xf>
    <xf numFmtId="0" fontId="0" fillId="2" borderId="11" xfId="0" applyFill="1" applyBorder="1"/>
    <xf numFmtId="0" fontId="0" fillId="2" borderId="12" xfId="0" applyFill="1" applyBorder="1"/>
    <xf numFmtId="0" fontId="3" fillId="2" borderId="5" xfId="0" applyFont="1" applyFill="1" applyBorder="1" applyAlignment="1">
      <alignment horizontal="center"/>
    </xf>
    <xf numFmtId="0" fontId="3" fillId="2" borderId="0" xfId="0" applyFont="1" applyFill="1"/>
    <xf numFmtId="0" fontId="3" fillId="2" borderId="6" xfId="0" applyFont="1" applyFill="1" applyBorder="1"/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0" xfId="0" applyNumberFormat="1" applyFill="1" applyAlignment="1">
      <alignment horizontal="center"/>
    </xf>
    <xf numFmtId="0" fontId="11" fillId="2" borderId="1" xfId="0" applyFont="1" applyFill="1" applyBorder="1"/>
    <xf numFmtId="0" fontId="3" fillId="2" borderId="0" xfId="0" applyFont="1" applyFill="1" applyAlignment="1">
      <alignment vertical="top"/>
    </xf>
    <xf numFmtId="0" fontId="11" fillId="2" borderId="0" xfId="0" applyFont="1" applyFill="1"/>
    <xf numFmtId="0" fontId="11" fillId="2" borderId="0" xfId="0" applyFont="1" applyFill="1" applyAlignment="1">
      <alignment vertical="top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66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164" fontId="0" fillId="2" borderId="7" xfId="1" applyNumberFormat="1" applyFont="1" applyFill="1" applyBorder="1" applyAlignment="1" applyProtection="1">
      <alignment horizontal="center" vertical="center"/>
      <protection locked="0"/>
    </xf>
    <xf numFmtId="166" fontId="0" fillId="2" borderId="8" xfId="0" applyNumberFormat="1" applyFill="1" applyBorder="1" applyAlignment="1" applyProtection="1">
      <alignment horizontal="center" vertical="center"/>
      <protection locked="0"/>
    </xf>
    <xf numFmtId="166" fontId="0" fillId="2" borderId="9" xfId="0" applyNumberFormat="1" applyFill="1" applyBorder="1" applyAlignment="1" applyProtection="1">
      <alignment horizontal="center" vertical="center"/>
      <protection locked="0"/>
    </xf>
    <xf numFmtId="166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center"/>
    </xf>
    <xf numFmtId="164" fontId="0" fillId="2" borderId="8" xfId="1" applyNumberFormat="1" applyFont="1" applyFill="1" applyBorder="1" applyAlignment="1" applyProtection="1">
      <alignment horizontal="center" vertical="center"/>
    </xf>
    <xf numFmtId="164" fontId="0" fillId="2" borderId="9" xfId="1" applyNumberFormat="1" applyFont="1" applyFill="1" applyBorder="1" applyAlignment="1" applyProtection="1">
      <alignment horizontal="center" vertical="center"/>
    </xf>
    <xf numFmtId="164" fontId="0" fillId="2" borderId="10" xfId="1" applyNumberFormat="1" applyFont="1" applyFill="1" applyBorder="1" applyAlignment="1" applyProtection="1">
      <alignment horizontal="center" vertical="center"/>
    </xf>
    <xf numFmtId="164" fontId="0" fillId="2" borderId="8" xfId="1" applyNumberFormat="1" applyFont="1" applyFill="1" applyBorder="1" applyAlignment="1" applyProtection="1">
      <alignment horizontal="center" vertical="center"/>
      <protection locked="0"/>
    </xf>
    <xf numFmtId="164" fontId="0" fillId="2" borderId="9" xfId="1" applyNumberFormat="1" applyFont="1" applyFill="1" applyBorder="1" applyAlignment="1" applyProtection="1">
      <alignment horizontal="center" vertical="center"/>
      <protection locked="0"/>
    </xf>
    <xf numFmtId="164" fontId="0" fillId="2" borderId="10" xfId="1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indent="1"/>
    </xf>
    <xf numFmtId="166" fontId="0" fillId="2" borderId="8" xfId="0" applyNumberFormat="1" applyFill="1" applyBorder="1" applyAlignment="1" applyProtection="1">
      <alignment horizontal="center"/>
      <protection locked="0"/>
    </xf>
    <xf numFmtId="166" fontId="0" fillId="2" borderId="9" xfId="0" applyNumberFormat="1" applyFill="1" applyBorder="1" applyAlignment="1" applyProtection="1">
      <alignment horizontal="center"/>
      <protection locked="0"/>
    </xf>
    <xf numFmtId="166" fontId="0" fillId="2" borderId="10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8" fillId="0" borderId="7" xfId="3" applyNumberFormat="1" applyFont="1" applyBorder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>
      <alignment horizontal="left" indent="6"/>
    </xf>
  </cellXfs>
  <cellStyles count="5">
    <cellStyle name="Comma 2" xfId="4" xr:uid="{00000000-0005-0000-0000-000000000000}"/>
    <cellStyle name="Currency" xfId="1" builtinId="4"/>
    <cellStyle name="Normal" xfId="0" builtinId="0"/>
    <cellStyle name="Normal 2" xfId="2" xr:uid="{00000000-0005-0000-0000-000003000000}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117378</xdr:colOff>
      <xdr:row>2</xdr:row>
      <xdr:rowOff>145963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FD4ED0-DD8D-462E-8BC9-9BD2BA828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4603" cy="698413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0</xdr:row>
      <xdr:rowOff>19050</xdr:rowOff>
    </xdr:from>
    <xdr:to>
      <xdr:col>16</xdr:col>
      <xdr:colOff>218727</xdr:colOff>
      <xdr:row>3</xdr:row>
      <xdr:rowOff>158637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7DAB12-1F2C-49CF-91C5-340178990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9050"/>
          <a:ext cx="2780952" cy="882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AL47"/>
  <sheetViews>
    <sheetView tabSelected="1" topLeftCell="A33" workbookViewId="0">
      <selection activeCell="C22" sqref="C22:G22"/>
    </sheetView>
  </sheetViews>
  <sheetFormatPr defaultColWidth="9.15625" defaultRowHeight="14.4" x14ac:dyDescent="0.55000000000000004"/>
  <cols>
    <col min="1" max="32" width="3.26171875" style="20" customWidth="1"/>
    <col min="33" max="33" width="14.578125" style="20" customWidth="1"/>
    <col min="34" max="38" width="3.26171875" style="20" customWidth="1"/>
    <col min="39" max="16384" width="9.15625" style="20"/>
  </cols>
  <sheetData>
    <row r="2" spans="2:38" ht="28.2" x14ac:dyDescent="1.05">
      <c r="X2" s="73" t="s">
        <v>15</v>
      </c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</row>
    <row r="5" spans="2:38" ht="11.25" customHeight="1" x14ac:dyDescent="0.55000000000000004"/>
    <row r="6" spans="2:38" ht="5.25" customHeight="1" x14ac:dyDescent="0.55000000000000004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2:38" ht="5.25" customHeight="1" x14ac:dyDescent="0.55000000000000004"/>
    <row r="8" spans="2:38" ht="5.25" customHeight="1" x14ac:dyDescent="0.55000000000000004"/>
    <row r="9" spans="2:38" ht="18.3" x14ac:dyDescent="0.7">
      <c r="B9" s="22" t="s">
        <v>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4"/>
    </row>
    <row r="10" spans="2:38" x14ac:dyDescent="0.55000000000000004">
      <c r="B10" s="25"/>
      <c r="C10" s="20" t="s">
        <v>48</v>
      </c>
      <c r="U10" s="20" t="s">
        <v>1</v>
      </c>
      <c r="AL10" s="26"/>
    </row>
    <row r="11" spans="2:38" x14ac:dyDescent="0.55000000000000004">
      <c r="B11" s="25"/>
      <c r="C11" s="37"/>
      <c r="D11" s="37"/>
      <c r="E11" s="37"/>
      <c r="F11" s="38" t="s">
        <v>2</v>
      </c>
      <c r="G11" s="37"/>
      <c r="H11" s="37"/>
      <c r="I11" s="37"/>
      <c r="J11" s="37"/>
      <c r="K11" s="38" t="s">
        <v>2</v>
      </c>
      <c r="L11" s="37"/>
      <c r="M11" s="37"/>
      <c r="N11" s="37"/>
      <c r="U11" s="74"/>
      <c r="V11" s="75"/>
      <c r="W11" s="75"/>
      <c r="X11" s="76"/>
      <c r="AL11" s="26"/>
    </row>
    <row r="12" spans="2:38" ht="6.75" customHeight="1" x14ac:dyDescent="0.55000000000000004">
      <c r="B12" s="25"/>
      <c r="AL12" s="26"/>
    </row>
    <row r="13" spans="2:38" x14ac:dyDescent="0.55000000000000004">
      <c r="B13" s="25"/>
      <c r="C13" s="20" t="s">
        <v>3</v>
      </c>
      <c r="U13" s="20" t="s">
        <v>4</v>
      </c>
      <c r="AL13" s="26"/>
    </row>
    <row r="14" spans="2:38" x14ac:dyDescent="0.55000000000000004">
      <c r="B14" s="25"/>
      <c r="C14" s="77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9"/>
      <c r="U14" s="77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9"/>
      <c r="AL14" s="26"/>
    </row>
    <row r="15" spans="2:38" x14ac:dyDescent="0.55000000000000004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6"/>
    </row>
    <row r="16" spans="2:38" x14ac:dyDescent="0.55000000000000004">
      <c r="B16" s="25"/>
      <c r="C16" s="27" t="s">
        <v>14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 t="s">
        <v>13</v>
      </c>
      <c r="O16" s="27"/>
      <c r="P16" s="27"/>
      <c r="Q16" s="27"/>
      <c r="R16" s="27"/>
      <c r="S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6"/>
    </row>
    <row r="17" spans="2:38" x14ac:dyDescent="0.55000000000000004">
      <c r="B17" s="25"/>
      <c r="C17" s="43" t="s">
        <v>49</v>
      </c>
      <c r="D17" s="44"/>
      <c r="E17" s="44"/>
      <c r="F17" s="44"/>
      <c r="G17" s="44"/>
      <c r="H17" s="44"/>
      <c r="I17" s="44"/>
      <c r="J17" s="44"/>
      <c r="K17" s="45"/>
      <c r="L17" s="27"/>
      <c r="M17" s="27"/>
      <c r="N17" s="43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5"/>
      <c r="AL17" s="26"/>
    </row>
    <row r="18" spans="2:38" ht="4.5" customHeight="1" x14ac:dyDescent="0.55000000000000004">
      <c r="B18" s="28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36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9"/>
    </row>
    <row r="19" spans="2:38" ht="6.75" customHeight="1" x14ac:dyDescent="0.55000000000000004">
      <c r="Z19" s="35"/>
    </row>
    <row r="20" spans="2:38" ht="18.3" x14ac:dyDescent="0.7">
      <c r="B20" s="22" t="s">
        <v>5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4"/>
    </row>
    <row r="21" spans="2:38" s="31" customFormat="1" ht="12.9" x14ac:dyDescent="0.5">
      <c r="B21" s="30" t="s">
        <v>6</v>
      </c>
      <c r="C21" s="31" t="s">
        <v>7</v>
      </c>
      <c r="H21" s="80" t="s">
        <v>8</v>
      </c>
      <c r="I21" s="80"/>
      <c r="J21" s="80"/>
      <c r="K21" s="80"/>
      <c r="L21" s="80"/>
      <c r="M21" s="80"/>
      <c r="N21" s="80"/>
      <c r="O21" s="80"/>
      <c r="P21" s="80"/>
      <c r="Q21" s="80"/>
      <c r="R21" s="80" t="s">
        <v>9</v>
      </c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1" t="s">
        <v>10</v>
      </c>
      <c r="AI21" s="81"/>
      <c r="AJ21" s="81"/>
      <c r="AK21" s="81"/>
      <c r="AL21" s="32"/>
    </row>
    <row r="22" spans="2:38" ht="30" customHeight="1" x14ac:dyDescent="0.55000000000000004">
      <c r="B22" s="33">
        <v>1</v>
      </c>
      <c r="C22" s="57"/>
      <c r="D22" s="58"/>
      <c r="E22" s="58"/>
      <c r="F22" s="58"/>
      <c r="G22" s="59"/>
      <c r="H22" s="63"/>
      <c r="I22" s="64"/>
      <c r="J22" s="64"/>
      <c r="K22" s="64"/>
      <c r="L22" s="64"/>
      <c r="M22" s="64"/>
      <c r="N22" s="64"/>
      <c r="O22" s="64"/>
      <c r="P22" s="64"/>
      <c r="Q22" s="65"/>
      <c r="R22" s="60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2"/>
      <c r="AH22" s="56"/>
      <c r="AI22" s="56"/>
      <c r="AJ22" s="56"/>
      <c r="AK22" s="56"/>
      <c r="AL22" s="26"/>
    </row>
    <row r="23" spans="2:38" ht="30" customHeight="1" x14ac:dyDescent="0.55000000000000004">
      <c r="B23" s="33">
        <v>2</v>
      </c>
      <c r="C23" s="53"/>
      <c r="D23" s="53"/>
      <c r="E23" s="53"/>
      <c r="F23" s="53"/>
      <c r="G23" s="53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6"/>
      <c r="AI23" s="56"/>
      <c r="AJ23" s="56"/>
      <c r="AK23" s="56"/>
      <c r="AL23" s="26"/>
    </row>
    <row r="24" spans="2:38" ht="30" customHeight="1" x14ac:dyDescent="0.55000000000000004">
      <c r="B24" s="33">
        <v>3</v>
      </c>
      <c r="C24" s="53"/>
      <c r="D24" s="53"/>
      <c r="E24" s="53"/>
      <c r="F24" s="53"/>
      <c r="G24" s="53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6"/>
      <c r="AI24" s="56"/>
      <c r="AJ24" s="56"/>
      <c r="AK24" s="56"/>
      <c r="AL24" s="26"/>
    </row>
    <row r="25" spans="2:38" ht="30" customHeight="1" x14ac:dyDescent="0.55000000000000004">
      <c r="B25" s="33">
        <v>4</v>
      </c>
      <c r="C25" s="53"/>
      <c r="D25" s="53"/>
      <c r="E25" s="53"/>
      <c r="F25" s="53"/>
      <c r="G25" s="53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6"/>
      <c r="AI25" s="56"/>
      <c r="AJ25" s="56"/>
      <c r="AK25" s="56"/>
      <c r="AL25" s="26"/>
    </row>
    <row r="26" spans="2:38" ht="30" customHeight="1" x14ac:dyDescent="0.55000000000000004">
      <c r="B26" s="33">
        <v>5</v>
      </c>
      <c r="C26" s="57"/>
      <c r="D26" s="58"/>
      <c r="E26" s="58"/>
      <c r="F26" s="58"/>
      <c r="G26" s="59"/>
      <c r="H26" s="63"/>
      <c r="I26" s="64"/>
      <c r="J26" s="64"/>
      <c r="K26" s="64"/>
      <c r="L26" s="64"/>
      <c r="M26" s="64"/>
      <c r="N26" s="64"/>
      <c r="O26" s="64"/>
      <c r="P26" s="64"/>
      <c r="Q26" s="6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6"/>
      <c r="AI26" s="56"/>
      <c r="AJ26" s="56"/>
      <c r="AK26" s="56"/>
      <c r="AL26" s="26"/>
    </row>
    <row r="27" spans="2:38" ht="30" customHeight="1" x14ac:dyDescent="0.55000000000000004">
      <c r="B27" s="33">
        <v>6</v>
      </c>
      <c r="C27" s="57"/>
      <c r="D27" s="58"/>
      <c r="E27" s="58"/>
      <c r="F27" s="58"/>
      <c r="G27" s="59"/>
      <c r="H27" s="63"/>
      <c r="I27" s="64"/>
      <c r="J27" s="64"/>
      <c r="K27" s="64"/>
      <c r="L27" s="64"/>
      <c r="M27" s="64"/>
      <c r="N27" s="64"/>
      <c r="O27" s="64"/>
      <c r="P27" s="64"/>
      <c r="Q27" s="6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6"/>
      <c r="AI27" s="56"/>
      <c r="AJ27" s="56"/>
      <c r="AK27" s="56"/>
      <c r="AL27" s="26"/>
    </row>
    <row r="28" spans="2:38" ht="30" customHeight="1" x14ac:dyDescent="0.55000000000000004">
      <c r="B28" s="33">
        <v>7</v>
      </c>
      <c r="C28" s="57"/>
      <c r="D28" s="58"/>
      <c r="E28" s="58"/>
      <c r="F28" s="58"/>
      <c r="G28" s="59"/>
      <c r="H28" s="63"/>
      <c r="I28" s="64"/>
      <c r="J28" s="64"/>
      <c r="K28" s="64"/>
      <c r="L28" s="64"/>
      <c r="M28" s="64"/>
      <c r="N28" s="64"/>
      <c r="O28" s="64"/>
      <c r="P28" s="64"/>
      <c r="Q28" s="6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6"/>
      <c r="AI28" s="56"/>
      <c r="AJ28" s="56"/>
      <c r="AK28" s="56"/>
      <c r="AL28" s="26"/>
    </row>
    <row r="29" spans="2:38" ht="30" customHeight="1" x14ac:dyDescent="0.55000000000000004">
      <c r="B29" s="33">
        <v>8</v>
      </c>
      <c r="C29" s="57"/>
      <c r="D29" s="58"/>
      <c r="E29" s="58"/>
      <c r="F29" s="58"/>
      <c r="G29" s="59"/>
      <c r="H29" s="63"/>
      <c r="I29" s="64"/>
      <c r="J29" s="64"/>
      <c r="K29" s="64"/>
      <c r="L29" s="64"/>
      <c r="M29" s="64"/>
      <c r="N29" s="64"/>
      <c r="O29" s="64"/>
      <c r="P29" s="64"/>
      <c r="Q29" s="64"/>
      <c r="R29" s="60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2"/>
      <c r="AH29" s="70"/>
      <c r="AI29" s="71"/>
      <c r="AJ29" s="71"/>
      <c r="AK29" s="72"/>
      <c r="AL29" s="26"/>
    </row>
    <row r="30" spans="2:38" ht="30" customHeight="1" x14ac:dyDescent="0.55000000000000004">
      <c r="B30" s="33">
        <v>9</v>
      </c>
      <c r="C30" s="57"/>
      <c r="D30" s="58"/>
      <c r="E30" s="58"/>
      <c r="F30" s="58"/>
      <c r="G30" s="59"/>
      <c r="H30" s="63"/>
      <c r="I30" s="64"/>
      <c r="J30" s="64"/>
      <c r="K30" s="64"/>
      <c r="L30" s="64"/>
      <c r="M30" s="64"/>
      <c r="N30" s="64"/>
      <c r="O30" s="64"/>
      <c r="P30" s="64"/>
      <c r="Q30" s="65"/>
      <c r="R30" s="60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2"/>
      <c r="AH30" s="70"/>
      <c r="AI30" s="71"/>
      <c r="AJ30" s="71"/>
      <c r="AK30" s="72"/>
      <c r="AL30" s="26"/>
    </row>
    <row r="31" spans="2:38" ht="30" customHeight="1" x14ac:dyDescent="0.55000000000000004">
      <c r="B31" s="33">
        <v>10</v>
      </c>
      <c r="C31" s="57"/>
      <c r="D31" s="58"/>
      <c r="E31" s="58"/>
      <c r="F31" s="58"/>
      <c r="G31" s="59"/>
      <c r="H31" s="63"/>
      <c r="I31" s="64"/>
      <c r="J31" s="64"/>
      <c r="K31" s="64"/>
      <c r="L31" s="64"/>
      <c r="M31" s="64"/>
      <c r="N31" s="64"/>
      <c r="O31" s="64"/>
      <c r="P31" s="64"/>
      <c r="Q31" s="6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6"/>
      <c r="AI31" s="56"/>
      <c r="AJ31" s="56"/>
      <c r="AK31" s="56"/>
      <c r="AL31" s="26"/>
    </row>
    <row r="32" spans="2:38" ht="30" customHeight="1" x14ac:dyDescent="0.55000000000000004">
      <c r="B32" s="33">
        <v>11</v>
      </c>
      <c r="C32" s="57"/>
      <c r="D32" s="58"/>
      <c r="E32" s="58"/>
      <c r="F32" s="58"/>
      <c r="G32" s="59"/>
      <c r="H32" s="60"/>
      <c r="I32" s="61"/>
      <c r="J32" s="61"/>
      <c r="K32" s="61"/>
      <c r="L32" s="61"/>
      <c r="M32" s="61"/>
      <c r="N32" s="61"/>
      <c r="O32" s="61"/>
      <c r="P32" s="61"/>
      <c r="Q32" s="62"/>
      <c r="R32" s="60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2"/>
      <c r="AH32" s="70"/>
      <c r="AI32" s="71"/>
      <c r="AJ32" s="71"/>
      <c r="AK32" s="72"/>
      <c r="AL32" s="26"/>
    </row>
    <row r="33" spans="2:38" ht="30" customHeight="1" x14ac:dyDescent="0.55000000000000004">
      <c r="B33" s="33">
        <v>12</v>
      </c>
      <c r="C33" s="57"/>
      <c r="D33" s="58"/>
      <c r="E33" s="58"/>
      <c r="F33" s="58"/>
      <c r="G33" s="59"/>
      <c r="H33" s="60"/>
      <c r="I33" s="61"/>
      <c r="J33" s="61"/>
      <c r="K33" s="61"/>
      <c r="L33" s="61"/>
      <c r="M33" s="61"/>
      <c r="N33" s="61"/>
      <c r="O33" s="61"/>
      <c r="P33" s="61"/>
      <c r="Q33" s="62"/>
      <c r="R33" s="60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2"/>
      <c r="AH33" s="70"/>
      <c r="AI33" s="71"/>
      <c r="AJ33" s="71"/>
      <c r="AK33" s="72"/>
      <c r="AL33" s="26"/>
    </row>
    <row r="34" spans="2:38" ht="30" customHeight="1" x14ac:dyDescent="0.55000000000000004">
      <c r="B34" s="33">
        <v>13</v>
      </c>
      <c r="C34" s="53"/>
      <c r="D34" s="53"/>
      <c r="E34" s="53"/>
      <c r="F34" s="53"/>
      <c r="G34" s="53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6"/>
      <c r="AI34" s="56"/>
      <c r="AJ34" s="56"/>
      <c r="AK34" s="56"/>
      <c r="AL34" s="26"/>
    </row>
    <row r="35" spans="2:38" ht="30" customHeight="1" x14ac:dyDescent="0.55000000000000004">
      <c r="B35" s="33">
        <v>14</v>
      </c>
      <c r="C35" s="53"/>
      <c r="D35" s="53"/>
      <c r="E35" s="53"/>
      <c r="F35" s="53"/>
      <c r="G35" s="53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  <c r="AI35" s="56"/>
      <c r="AJ35" s="56"/>
      <c r="AK35" s="56"/>
      <c r="AL35" s="26"/>
    </row>
    <row r="36" spans="2:38" ht="30" customHeight="1" x14ac:dyDescent="0.55000000000000004">
      <c r="B36" s="33">
        <v>15</v>
      </c>
      <c r="C36" s="57"/>
      <c r="D36" s="58"/>
      <c r="E36" s="58"/>
      <c r="F36" s="58"/>
      <c r="G36" s="59"/>
      <c r="H36" s="60"/>
      <c r="I36" s="61"/>
      <c r="J36" s="61"/>
      <c r="K36" s="61"/>
      <c r="L36" s="61"/>
      <c r="M36" s="61"/>
      <c r="N36" s="61"/>
      <c r="O36" s="61"/>
      <c r="P36" s="61"/>
      <c r="Q36" s="62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6"/>
      <c r="AI36" s="56"/>
      <c r="AJ36" s="56"/>
      <c r="AK36" s="56"/>
      <c r="AL36" s="26"/>
    </row>
    <row r="37" spans="2:38" ht="20.100000000000001" customHeight="1" x14ac:dyDescent="0.55000000000000004">
      <c r="B37" s="25"/>
      <c r="C37" s="40" t="s">
        <v>11</v>
      </c>
      <c r="D37" s="4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X37" s="46" t="s">
        <v>52</v>
      </c>
      <c r="Y37" s="47"/>
      <c r="Z37" s="47"/>
      <c r="AA37" s="47"/>
      <c r="AB37" s="47"/>
      <c r="AC37" s="47"/>
      <c r="AD37" s="47"/>
      <c r="AE37" s="47"/>
      <c r="AF37" s="47"/>
      <c r="AG37" s="48"/>
      <c r="AH37" s="67">
        <f>SUM(AH22:AK36)</f>
        <v>0</v>
      </c>
      <c r="AI37" s="68"/>
      <c r="AJ37" s="68"/>
      <c r="AK37" s="69"/>
      <c r="AL37" s="26"/>
    </row>
    <row r="38" spans="2:38" ht="20.100000000000001" customHeight="1" x14ac:dyDescent="0.55000000000000004">
      <c r="B38" s="25"/>
      <c r="C38" s="84" t="s">
        <v>59</v>
      </c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X38" s="46" t="s">
        <v>53</v>
      </c>
      <c r="Y38" s="47"/>
      <c r="Z38" s="47"/>
      <c r="AA38" s="47"/>
      <c r="AB38" s="47"/>
      <c r="AC38" s="47"/>
      <c r="AD38" s="47"/>
      <c r="AE38" s="47"/>
      <c r="AF38" s="47"/>
      <c r="AG38" s="48"/>
      <c r="AH38" s="49">
        <f>val_A*(Admin1*10+Admin2+Admin3*0.1)/100</f>
        <v>0</v>
      </c>
      <c r="AI38" s="50"/>
      <c r="AJ38" s="50"/>
      <c r="AK38" s="51"/>
      <c r="AL38" s="26"/>
    </row>
    <row r="39" spans="2:38" ht="20.100000000000001" customHeight="1" x14ac:dyDescent="0.55000000000000004">
      <c r="B39" s="25"/>
      <c r="C39" s="41" t="s">
        <v>57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X39" s="46" t="str">
        <f>IF(ISNA(CONCATENATE("GST / HST on Administration Fee (",TEXT(IF(VLOOKUP(val_Province,lup_GSTHST,3,FALSE)=0,VLOOKUP(val_Province,lup_GSTHST,5,FALSE),VLOOKUP(val_Province,lup_GSTHST,3,FALSE)),"0.0#%"),")")),"Please select a province or territory above.",CONCATENATE("GST / HST on Administration Fee (",TEXT(IF(VLOOKUP(val_Province,lup_GSTHST,3,FALSE)=0,VLOOKUP(val_Province,lup_GSTHST,5,FALSE),VLOOKUP(val_Province,lup_GSTHST,3,FALSE)),"0.0#%"),")"))</f>
        <v>GST / HST on Administration Fee (13.0%)</v>
      </c>
      <c r="Y39" s="47"/>
      <c r="Z39" s="47"/>
      <c r="AA39" s="47"/>
      <c r="AB39" s="47"/>
      <c r="AC39" s="47"/>
      <c r="AD39" s="47"/>
      <c r="AE39" s="47"/>
      <c r="AF39" s="47"/>
      <c r="AG39" s="48"/>
      <c r="AH39" s="49">
        <f>IF(ISNA(IF(VLOOKUP(val_Province,lup_GSTHST,4,FALSE)=0,VLOOKUP(val_Province,lup_GSTHST,6,FALSE),VLOOKUP(val_Province,lup_GSTHST,4,FALSE))),0,IF(VLOOKUP(val_Province,lup_GSTHST,4,FALSE)=0,VLOOKUP(val_Province,lup_GSTHST,6,FALSE),VLOOKUP(val_Province,lup_GSTHST,4,FALSE)))</f>
        <v>0</v>
      </c>
      <c r="AI39" s="50"/>
      <c r="AJ39" s="50"/>
      <c r="AK39" s="51"/>
      <c r="AL39" s="26"/>
    </row>
    <row r="40" spans="2:38" ht="20.100000000000001" customHeight="1" x14ac:dyDescent="0.55000000000000004">
      <c r="B40" s="25"/>
      <c r="C40" s="42" t="s">
        <v>58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X40" s="46" t="str">
        <f>IF(ISNA(VLOOKUP(val_Province,lup_GSTHST,9,FALSE)),"Please select a province or territory above.",(VLOOKUP(val_Province,lup_GSTHST,9,FALSE)))</f>
        <v>Provincial Premium Tax (2%)</v>
      </c>
      <c r="Y40" s="47"/>
      <c r="Z40" s="47"/>
      <c r="AA40" s="47"/>
      <c r="AB40" s="47"/>
      <c r="AC40" s="47"/>
      <c r="AD40" s="47"/>
      <c r="AE40" s="47"/>
      <c r="AF40" s="47"/>
      <c r="AG40" s="48"/>
      <c r="AH40" s="49">
        <f>IF(ISNA(VLOOKUP(val_Province,lup_GSTHST,8,FALSE)),0,VLOOKUP(val_Province,lup_GSTHST,8,FALSE))</f>
        <v>0</v>
      </c>
      <c r="AI40" s="50"/>
      <c r="AJ40" s="50"/>
      <c r="AK40" s="51"/>
      <c r="AL40" s="26"/>
    </row>
    <row r="41" spans="2:38" ht="20.100000000000001" customHeight="1" x14ac:dyDescent="0.55000000000000004">
      <c r="B41" s="25"/>
      <c r="C41" s="41"/>
      <c r="D41" s="40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X41" s="46" t="s">
        <v>54</v>
      </c>
      <c r="Y41" s="47"/>
      <c r="Z41" s="47"/>
      <c r="AA41" s="47"/>
      <c r="AB41" s="47"/>
      <c r="AC41" s="47"/>
      <c r="AD41" s="47"/>
      <c r="AE41" s="47"/>
      <c r="AF41" s="47"/>
      <c r="AG41" s="48"/>
      <c r="AH41" s="49">
        <f>val_A+val_B+val_C+val_D</f>
        <v>0</v>
      </c>
      <c r="AI41" s="50"/>
      <c r="AJ41" s="50"/>
      <c r="AK41" s="51"/>
      <c r="AL41" s="26"/>
    </row>
    <row r="42" spans="2:38" x14ac:dyDescent="0.55000000000000004">
      <c r="B42" s="28"/>
      <c r="C42" s="39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9"/>
    </row>
    <row r="43" spans="2:38" ht="4.5" customHeight="1" x14ac:dyDescent="0.55000000000000004">
      <c r="Q43" s="31"/>
    </row>
    <row r="44" spans="2:38" ht="18.3" x14ac:dyDescent="0.7">
      <c r="B44" s="22" t="s">
        <v>12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4"/>
    </row>
    <row r="45" spans="2:38" ht="12.75" customHeight="1" x14ac:dyDescent="0.55000000000000004">
      <c r="B45" s="25"/>
      <c r="C45" s="52" t="s">
        <v>61</v>
      </c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26"/>
    </row>
    <row r="46" spans="2:38" x14ac:dyDescent="0.55000000000000004">
      <c r="B46" s="25"/>
      <c r="C46" s="52" t="s">
        <v>60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26"/>
    </row>
    <row r="47" spans="2:38" x14ac:dyDescent="0.55000000000000004">
      <c r="B47" s="28"/>
      <c r="C47" s="66" t="s">
        <v>56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29"/>
    </row>
  </sheetData>
  <sheetProtection algorithmName="SHA-512" hashValue="KV6hT7e108NSWrRh+ueCvTmmuwUNUPue+xUygRfDmlLIRqvl2sowydkpGYUFdkl9xPDRXxsKXVLHueXY02ZjhQ==" saltValue="MXyS5y4rAY/tM+s0hCr8TA==" spinCount="100000" sheet="1" objects="1" scenarios="1"/>
  <mergeCells count="82">
    <mergeCell ref="N17:AK17"/>
    <mergeCell ref="C32:G32"/>
    <mergeCell ref="C33:G33"/>
    <mergeCell ref="C34:G34"/>
    <mergeCell ref="H34:Q34"/>
    <mergeCell ref="R34:AG34"/>
    <mergeCell ref="AH34:AK34"/>
    <mergeCell ref="AH30:AK30"/>
    <mergeCell ref="AH32:AK32"/>
    <mergeCell ref="H33:Q33"/>
    <mergeCell ref="H32:Q32"/>
    <mergeCell ref="H21:Q21"/>
    <mergeCell ref="R21:AG21"/>
    <mergeCell ref="AH21:AK21"/>
    <mergeCell ref="R32:AG32"/>
    <mergeCell ref="R33:AG33"/>
    <mergeCell ref="AH33:AK33"/>
    <mergeCell ref="AH31:AK31"/>
    <mergeCell ref="X2:AL2"/>
    <mergeCell ref="U11:X11"/>
    <mergeCell ref="C14:S14"/>
    <mergeCell ref="U14:AK14"/>
    <mergeCell ref="C22:G22"/>
    <mergeCell ref="H22:Q22"/>
    <mergeCell ref="R22:AG22"/>
    <mergeCell ref="AH22:AK22"/>
    <mergeCell ref="C23:G23"/>
    <mergeCell ref="H23:Q23"/>
    <mergeCell ref="R23:AG23"/>
    <mergeCell ref="AH23:AK23"/>
    <mergeCell ref="C24:G24"/>
    <mergeCell ref="H24:Q24"/>
    <mergeCell ref="R24:AG24"/>
    <mergeCell ref="AH24:AK24"/>
    <mergeCell ref="C25:G25"/>
    <mergeCell ref="H25:Q25"/>
    <mergeCell ref="R25:AG25"/>
    <mergeCell ref="AH25:AK25"/>
    <mergeCell ref="C26:G26"/>
    <mergeCell ref="H26:Q26"/>
    <mergeCell ref="R26:AG26"/>
    <mergeCell ref="AH26:AK26"/>
    <mergeCell ref="C27:G27"/>
    <mergeCell ref="H27:Q27"/>
    <mergeCell ref="R27:AG27"/>
    <mergeCell ref="AH27:AK27"/>
    <mergeCell ref="AH28:AK28"/>
    <mergeCell ref="C29:G29"/>
    <mergeCell ref="H29:Q29"/>
    <mergeCell ref="R29:AG29"/>
    <mergeCell ref="AH29:AK29"/>
    <mergeCell ref="C31:G31"/>
    <mergeCell ref="H31:Q31"/>
    <mergeCell ref="R31:AG31"/>
    <mergeCell ref="C28:G28"/>
    <mergeCell ref="H28:Q28"/>
    <mergeCell ref="R28:AG28"/>
    <mergeCell ref="C47:AK47"/>
    <mergeCell ref="X37:AG37"/>
    <mergeCell ref="AH37:AK37"/>
    <mergeCell ref="X38:AG38"/>
    <mergeCell ref="AH38:AK38"/>
    <mergeCell ref="X39:AG39"/>
    <mergeCell ref="AH39:AK39"/>
    <mergeCell ref="AH40:AK40"/>
    <mergeCell ref="X40:AG40"/>
    <mergeCell ref="C17:K17"/>
    <mergeCell ref="X41:AG41"/>
    <mergeCell ref="AH41:AK41"/>
    <mergeCell ref="C45:AK45"/>
    <mergeCell ref="C46:AK46"/>
    <mergeCell ref="C35:G35"/>
    <mergeCell ref="H35:Q35"/>
    <mergeCell ref="R35:AG35"/>
    <mergeCell ref="AH35:AK35"/>
    <mergeCell ref="C36:G36"/>
    <mergeCell ref="R36:AG36"/>
    <mergeCell ref="AH36:AK36"/>
    <mergeCell ref="H36:Q36"/>
    <mergeCell ref="C30:G30"/>
    <mergeCell ref="H30:Q30"/>
    <mergeCell ref="R30:AG30"/>
  </mergeCells>
  <dataValidations count="2">
    <dataValidation type="list" allowBlank="1" showInputMessage="1" showErrorMessage="1" sqref="C17:K17" xr:uid="{00000000-0002-0000-0000-000000000000}">
      <formula1>lup_Province</formula1>
    </dataValidation>
    <dataValidation type="whole" allowBlank="1" showInputMessage="1" showErrorMessage="1" sqref="C11:D11 E11 G11 H11 I11 J11 L11 M11 N11" xr:uid="{00000000-0002-0000-0000-000001000000}">
      <formula1>0</formula1>
      <formula2>9</formula2>
    </dataValidation>
  </dataValidations>
  <pageMargins left="0.19685039370078741" right="0.19685039370078741" top="0.19685039370078741" bottom="0.19685039370078741" header="0.31496062992125984" footer="0.31496062992125984"/>
  <pageSetup scale="76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A1:K19"/>
  <sheetViews>
    <sheetView workbookViewId="0">
      <selection activeCell="C8" sqref="C8"/>
    </sheetView>
  </sheetViews>
  <sheetFormatPr defaultColWidth="9.15625" defaultRowHeight="14.4" x14ac:dyDescent="0.55000000000000004"/>
  <cols>
    <col min="1" max="1" width="24.15625" style="8" bestFit="1" customWidth="1"/>
    <col min="2" max="2" width="9.15625" style="9"/>
    <col min="3" max="6" width="9.15625" style="18"/>
    <col min="7" max="7" width="16.68359375" style="18" bestFit="1" customWidth="1"/>
    <col min="8" max="8" width="9.15625" style="18"/>
    <col min="9" max="9" width="59.83984375" style="18" customWidth="1"/>
    <col min="10" max="10" width="24.15625" style="8" bestFit="1" customWidth="1"/>
    <col min="11" max="11" width="9.15625" style="9"/>
    <col min="12" max="12" width="6.15625" style="8" customWidth="1"/>
    <col min="13" max="16384" width="9.15625" style="8"/>
  </cols>
  <sheetData>
    <row r="1" spans="1:11" s="1" customFormat="1" ht="20.100000000000001" x14ac:dyDescent="0.7">
      <c r="A1" s="1" t="s">
        <v>16</v>
      </c>
      <c r="B1" s="2"/>
      <c r="C1" s="3"/>
      <c r="D1" s="3"/>
      <c r="E1" s="3"/>
      <c r="F1" s="3"/>
      <c r="G1" s="3"/>
      <c r="H1" s="3"/>
      <c r="I1" s="3"/>
      <c r="K1" s="2"/>
    </row>
    <row r="2" spans="1:11" s="1" customFormat="1" ht="20.100000000000001" x14ac:dyDescent="0.7">
      <c r="B2" s="2"/>
      <c r="C2" s="82" t="s">
        <v>17</v>
      </c>
      <c r="D2" s="82"/>
      <c r="E2" s="82" t="s">
        <v>18</v>
      </c>
      <c r="F2" s="82"/>
      <c r="G2" s="82" t="s">
        <v>19</v>
      </c>
      <c r="H2" s="82"/>
      <c r="I2" s="4" t="s">
        <v>20</v>
      </c>
      <c r="K2" s="2"/>
    </row>
    <row r="3" spans="1:11" s="5" customFormat="1" ht="12.3" x14ac:dyDescent="0.4">
      <c r="A3" s="5" t="s">
        <v>21</v>
      </c>
      <c r="B3" s="5" t="s">
        <v>22</v>
      </c>
      <c r="C3" s="6" t="s">
        <v>23</v>
      </c>
      <c r="D3" s="6" t="s">
        <v>24</v>
      </c>
      <c r="E3" s="6" t="s">
        <v>23</v>
      </c>
      <c r="F3" s="6" t="s">
        <v>24</v>
      </c>
      <c r="G3" s="6" t="s">
        <v>23</v>
      </c>
      <c r="H3" s="6" t="s">
        <v>24</v>
      </c>
      <c r="I3" s="7"/>
    </row>
    <row r="4" spans="1:11" x14ac:dyDescent="0.55000000000000004">
      <c r="A4" s="8" t="s">
        <v>25</v>
      </c>
      <c r="B4" s="9" t="s">
        <v>26</v>
      </c>
      <c r="C4" s="10">
        <v>0</v>
      </c>
      <c r="D4" s="11">
        <f t="shared" ref="D4:D15" si="0">C4*val_B</f>
        <v>0</v>
      </c>
      <c r="E4" s="10">
        <v>0.05</v>
      </c>
      <c r="F4" s="11">
        <f t="shared" ref="F4:F15" si="1">E4*val_B</f>
        <v>0</v>
      </c>
      <c r="G4" s="10">
        <v>0</v>
      </c>
      <c r="H4" s="11">
        <f t="shared" ref="H4:H11" si="2">G4*val_B</f>
        <v>0</v>
      </c>
      <c r="I4" s="12" t="s">
        <v>55</v>
      </c>
    </row>
    <row r="5" spans="1:11" x14ac:dyDescent="0.55000000000000004">
      <c r="A5" s="8" t="s">
        <v>27</v>
      </c>
      <c r="B5" s="9" t="s">
        <v>28</v>
      </c>
      <c r="C5" s="10">
        <v>0</v>
      </c>
      <c r="D5" s="11">
        <f t="shared" si="0"/>
        <v>0</v>
      </c>
      <c r="E5" s="10">
        <v>0.05</v>
      </c>
      <c r="F5" s="11">
        <f t="shared" si="1"/>
        <v>0</v>
      </c>
      <c r="G5" s="10">
        <v>0</v>
      </c>
      <c r="H5" s="11">
        <f t="shared" si="2"/>
        <v>0</v>
      </c>
      <c r="I5" s="12" t="s">
        <v>55</v>
      </c>
    </row>
    <row r="6" spans="1:11" x14ac:dyDescent="0.55000000000000004">
      <c r="A6" s="8" t="s">
        <v>29</v>
      </c>
      <c r="B6" s="9" t="s">
        <v>30</v>
      </c>
      <c r="C6" s="10">
        <v>0</v>
      </c>
      <c r="D6" s="11">
        <f t="shared" si="0"/>
        <v>0</v>
      </c>
      <c r="E6" s="10">
        <v>0.05</v>
      </c>
      <c r="F6" s="11">
        <f t="shared" si="1"/>
        <v>0</v>
      </c>
      <c r="G6" s="10">
        <v>0</v>
      </c>
      <c r="H6" s="11">
        <f t="shared" si="2"/>
        <v>0</v>
      </c>
      <c r="I6" s="12" t="s">
        <v>55</v>
      </c>
    </row>
    <row r="7" spans="1:11" x14ac:dyDescent="0.55000000000000004">
      <c r="A7" s="8" t="s">
        <v>31</v>
      </c>
      <c r="B7" s="9" t="s">
        <v>32</v>
      </c>
      <c r="C7" s="10">
        <v>0.15</v>
      </c>
      <c r="D7" s="11">
        <f t="shared" si="0"/>
        <v>0</v>
      </c>
      <c r="E7" s="10">
        <v>0</v>
      </c>
      <c r="F7" s="11">
        <f t="shared" si="1"/>
        <v>0</v>
      </c>
      <c r="G7" s="10">
        <v>0</v>
      </c>
      <c r="H7" s="11">
        <f t="shared" si="2"/>
        <v>0</v>
      </c>
      <c r="I7" s="12" t="s">
        <v>55</v>
      </c>
    </row>
    <row r="8" spans="1:11" x14ac:dyDescent="0.55000000000000004">
      <c r="A8" s="8" t="s">
        <v>33</v>
      </c>
      <c r="B8" s="9" t="s">
        <v>34</v>
      </c>
      <c r="C8" s="10">
        <v>0.15</v>
      </c>
      <c r="D8" s="11">
        <f t="shared" si="0"/>
        <v>0</v>
      </c>
      <c r="E8" s="10">
        <v>0</v>
      </c>
      <c r="F8" s="11">
        <f t="shared" si="1"/>
        <v>0</v>
      </c>
      <c r="G8" s="10">
        <v>0.04</v>
      </c>
      <c r="H8" s="11">
        <f>G8*(val_A + val_B)</f>
        <v>0</v>
      </c>
      <c r="I8" s="12" t="s">
        <v>51</v>
      </c>
    </row>
    <row r="9" spans="1:11" x14ac:dyDescent="0.55000000000000004">
      <c r="A9" s="8" t="s">
        <v>35</v>
      </c>
      <c r="B9" s="13" t="s">
        <v>36</v>
      </c>
      <c r="C9" s="10">
        <v>0</v>
      </c>
      <c r="D9" s="11">
        <f t="shared" si="0"/>
        <v>0</v>
      </c>
      <c r="E9" s="10">
        <v>0.05</v>
      </c>
      <c r="F9" s="11">
        <f t="shared" si="1"/>
        <v>0</v>
      </c>
      <c r="G9" s="10">
        <v>0</v>
      </c>
      <c r="H9" s="11">
        <f t="shared" si="2"/>
        <v>0</v>
      </c>
      <c r="I9" s="12" t="s">
        <v>55</v>
      </c>
    </row>
    <row r="10" spans="1:11" x14ac:dyDescent="0.55000000000000004">
      <c r="A10" s="8" t="s">
        <v>37</v>
      </c>
      <c r="B10" s="9" t="s">
        <v>38</v>
      </c>
      <c r="C10" s="10">
        <v>0.15</v>
      </c>
      <c r="D10" s="11">
        <f t="shared" si="0"/>
        <v>0</v>
      </c>
      <c r="E10" s="10">
        <v>0</v>
      </c>
      <c r="F10" s="11">
        <f t="shared" si="1"/>
        <v>0</v>
      </c>
      <c r="G10" s="10">
        <v>0</v>
      </c>
      <c r="H10" s="11">
        <f t="shared" si="2"/>
        <v>0</v>
      </c>
      <c r="I10" s="12" t="s">
        <v>55</v>
      </c>
    </row>
    <row r="11" spans="1:11" x14ac:dyDescent="0.55000000000000004">
      <c r="A11" s="8" t="s">
        <v>39</v>
      </c>
      <c r="B11" s="13" t="s">
        <v>40</v>
      </c>
      <c r="C11" s="10">
        <v>0</v>
      </c>
      <c r="D11" s="11">
        <f t="shared" si="0"/>
        <v>0</v>
      </c>
      <c r="E11" s="10">
        <v>0.05</v>
      </c>
      <c r="F11" s="11">
        <f t="shared" si="1"/>
        <v>0</v>
      </c>
      <c r="G11" s="10">
        <v>0</v>
      </c>
      <c r="H11" s="11">
        <f t="shared" si="2"/>
        <v>0</v>
      </c>
      <c r="I11" s="12" t="s">
        <v>55</v>
      </c>
    </row>
    <row r="12" spans="1:11" x14ac:dyDescent="0.55000000000000004">
      <c r="A12" s="8" t="s">
        <v>49</v>
      </c>
      <c r="B12" s="9" t="s">
        <v>41</v>
      </c>
      <c r="C12" s="10">
        <v>0.13</v>
      </c>
      <c r="D12" s="11">
        <f t="shared" si="0"/>
        <v>0</v>
      </c>
      <c r="E12" s="10">
        <v>0</v>
      </c>
      <c r="F12" s="11">
        <f t="shared" si="1"/>
        <v>0</v>
      </c>
      <c r="G12" s="10">
        <v>0.02</v>
      </c>
      <c r="H12" s="11">
        <f>G12*(val_A+val_B)</f>
        <v>0</v>
      </c>
      <c r="I12" s="14" t="s">
        <v>50</v>
      </c>
    </row>
    <row r="13" spans="1:11" x14ac:dyDescent="0.55000000000000004">
      <c r="A13" s="8" t="s">
        <v>42</v>
      </c>
      <c r="B13" s="9" t="s">
        <v>43</v>
      </c>
      <c r="C13" s="10">
        <v>0.15</v>
      </c>
      <c r="D13" s="11">
        <f t="shared" si="0"/>
        <v>0</v>
      </c>
      <c r="E13" s="10">
        <v>0</v>
      </c>
      <c r="F13" s="11">
        <f t="shared" si="1"/>
        <v>0</v>
      </c>
      <c r="G13" s="10">
        <v>0</v>
      </c>
      <c r="H13" s="11">
        <f>G13*(val_B + val_C)</f>
        <v>0</v>
      </c>
      <c r="I13" s="12" t="s">
        <v>55</v>
      </c>
    </row>
    <row r="14" spans="1:11" x14ac:dyDescent="0.55000000000000004">
      <c r="A14" s="8" t="s">
        <v>44</v>
      </c>
      <c r="B14" s="9" t="s">
        <v>45</v>
      </c>
      <c r="C14" s="10">
        <v>0</v>
      </c>
      <c r="D14" s="11">
        <f t="shared" si="0"/>
        <v>0</v>
      </c>
      <c r="E14" s="10">
        <v>0.05</v>
      </c>
      <c r="F14" s="11">
        <f t="shared" si="1"/>
        <v>0</v>
      </c>
      <c r="G14" s="10">
        <v>0</v>
      </c>
      <c r="H14" s="11">
        <f>G14*val_B</f>
        <v>0</v>
      </c>
      <c r="I14" s="12" t="s">
        <v>55</v>
      </c>
    </row>
    <row r="15" spans="1:11" x14ac:dyDescent="0.55000000000000004">
      <c r="A15" s="8" t="s">
        <v>46</v>
      </c>
      <c r="B15" s="9" t="s">
        <v>47</v>
      </c>
      <c r="C15" s="16">
        <v>0</v>
      </c>
      <c r="D15" s="17">
        <f t="shared" si="0"/>
        <v>0</v>
      </c>
      <c r="E15" s="16">
        <v>0.05</v>
      </c>
      <c r="F15" s="17">
        <f t="shared" si="1"/>
        <v>0</v>
      </c>
      <c r="G15" s="16">
        <v>0</v>
      </c>
      <c r="H15" s="17">
        <f>G15*val_B</f>
        <v>0</v>
      </c>
      <c r="I15" s="12" t="s">
        <v>55</v>
      </c>
    </row>
    <row r="17" spans="1:2" x14ac:dyDescent="0.55000000000000004">
      <c r="A17" s="5"/>
      <c r="B17" s="5"/>
    </row>
    <row r="18" spans="1:2" x14ac:dyDescent="0.55000000000000004">
      <c r="A18" s="15"/>
      <c r="B18" s="19"/>
    </row>
    <row r="19" spans="1:2" x14ac:dyDescent="0.55000000000000004">
      <c r="A19" s="15"/>
      <c r="B19" s="19"/>
    </row>
  </sheetData>
  <mergeCells count="3">
    <mergeCell ref="C2:D2"/>
    <mergeCell ref="E2:F2"/>
    <mergeCell ref="G2:H2"/>
  </mergeCells>
  <pageMargins left="0.7" right="0.7" top="0.75" bottom="0.75" header="0.3" footer="0.3"/>
  <pageSetup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CLAIM FORM</vt:lpstr>
      <vt:lpstr>Lookup</vt:lpstr>
      <vt:lpstr>Admin1</vt:lpstr>
      <vt:lpstr>Admin2</vt:lpstr>
      <vt:lpstr>Admin3</vt:lpstr>
      <vt:lpstr>lup_GSTHST</vt:lpstr>
      <vt:lpstr>lup_Province</vt:lpstr>
      <vt:lpstr>val_A</vt:lpstr>
      <vt:lpstr>val_B</vt:lpstr>
      <vt:lpstr>val_C</vt:lpstr>
      <vt:lpstr>val_D</vt:lpstr>
      <vt:lpstr>val_Province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Peterson</dc:creator>
  <cp:lastModifiedBy>David Peterson</cp:lastModifiedBy>
  <cp:lastPrinted>2024-11-07T15:30:44Z</cp:lastPrinted>
  <dcterms:created xsi:type="dcterms:W3CDTF">2016-11-07T02:22:41Z</dcterms:created>
  <dcterms:modified xsi:type="dcterms:W3CDTF">2024-11-07T15:52:59Z</dcterms:modified>
</cp:coreProperties>
</file>